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huth/Desktop/arcade/"/>
    </mc:Choice>
  </mc:AlternateContent>
  <xr:revisionPtr revIDLastSave="0" documentId="13_ncr:1_{531F35FF-9E3F-6F4E-9DB7-1C95ED3FA66B}" xr6:coauthVersionLast="36" xr6:coauthVersionMax="36" xr10:uidLastSave="{00000000-0000-0000-0000-000000000000}"/>
  <bookViews>
    <workbookView xWindow="7060" yWindow="600" windowWidth="29920" windowHeight="25940" xr2:uid="{F3232D21-AFE4-4B4E-8C7F-B5448A14356B}"/>
  </bookViews>
  <sheets>
    <sheet name="Sheet1" sheetId="1" r:id="rId1"/>
    <sheet name="Sheet2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E48" i="1"/>
  <c r="G92" i="1" l="1"/>
  <c r="G4" i="1" l="1"/>
  <c r="E70" i="1"/>
  <c r="E17" i="1" l="1"/>
  <c r="E93" i="1" l="1"/>
  <c r="G93" i="1"/>
</calcChain>
</file>

<file path=xl/sharedStrings.xml><?xml version="1.0" encoding="utf-8"?>
<sst xmlns="http://schemas.openxmlformats.org/spreadsheetml/2006/main" count="305" uniqueCount="205">
  <si>
    <t>18V cordless drill</t>
  </si>
  <si>
    <t>1/2 inch router</t>
  </si>
  <si>
    <t>Jig Saw</t>
  </si>
  <si>
    <t>Purchased</t>
  </si>
  <si>
    <t>Prime Line 7/8 inch Chrome Drawer Cabinet Keyed Cam Lock</t>
  </si>
  <si>
    <t>Lowes</t>
  </si>
  <si>
    <t>Link</t>
  </si>
  <si>
    <t>Price</t>
  </si>
  <si>
    <t>Ryobi Forstner Bit Set (8-piece)</t>
  </si>
  <si>
    <t>Comment</t>
  </si>
  <si>
    <t>Need to purchase 1 1/8 inch forstener bit separately</t>
  </si>
  <si>
    <t>Plastic wood filler 40 oz - natural tone</t>
  </si>
  <si>
    <t>Ebco Metal Folding Saw Horse X 2</t>
  </si>
  <si>
    <t>Circular Saw 7 1/4 inch 60 tooth precision blade</t>
  </si>
  <si>
    <t>1 1/8 inch forstener bit</t>
  </si>
  <si>
    <t>Wood screws 1 1/2" box of 100</t>
  </si>
  <si>
    <t>Wood screws 1 " box of 100</t>
  </si>
  <si>
    <t>2 X 4 X 8 douglas fir stud for saw horse</t>
  </si>
  <si>
    <t>1 gallon paint</t>
  </si>
  <si>
    <t>1 gallon primer</t>
  </si>
  <si>
    <t>6 inch paint roller frame</t>
  </si>
  <si>
    <t>6 inch cabinet door foam rollers (pack of 6)</t>
  </si>
  <si>
    <t>36-inch quick release clamps (X3)</t>
  </si>
  <si>
    <t>Ratcheting Wire Crimper</t>
  </si>
  <si>
    <t>https://www.amazon.com/gp/product/B0069TRKJ0/ref=oh_aui_detailpage_o00_s00?ie=UTF8&amp;psc=1</t>
  </si>
  <si>
    <t>https://www.amazon.com/gp/product/B004K807JC/ref=oh_aui_detailpage_o02_s00?ie=UTF8&amp;psc=1</t>
  </si>
  <si>
    <t>Full Overlay Blum 110 deg Soft-Close BLUMotion Clip Top Frameless Hinges, Pair</t>
  </si>
  <si>
    <t>https://www.amazon.com/gp/product/B075TZ7FK9/ref=oh_aui_detailpage_o06_s00?ie=UTF8&amp;psc=1</t>
  </si>
  <si>
    <t>FTG USA #8 (11/64") Adjustable Wood Countersink</t>
  </si>
  <si>
    <t>https://www.amazon.com/gp/product/B004K7V8UU/ref=oh_aui_detailpage_o00_s00?ie=UTF8&amp;psc=1</t>
  </si>
  <si>
    <t>Blum Soft-Close 110° BLUMotion Clip Top Inset Hinges for Frameless Cabinets</t>
  </si>
  <si>
    <t>For coin door</t>
  </si>
  <si>
    <t>For control panel</t>
  </si>
  <si>
    <t>https://www.amazon.com/gp/product/B07BMYSW29/ref=oh_aui_detailpage_o01_s00?ie=UTF8&amp;psc=1</t>
  </si>
  <si>
    <t>Miuzei Raspberry Pi 3 B+ Case with Fan, Heat Sinks, 2.5A Power Supply with ON OFF Switch, Open-Air Cooling Case for Raspberry Pi 3 B+, Pi 3, Pi 2, B+</t>
  </si>
  <si>
    <t>https://www.amazon.com/gp/product/B0776SLHFS/ref=oh_aui_detailpage_o03_s00?ie=UTF8&amp;psc=1</t>
  </si>
  <si>
    <t>Paxcoo 76 Pcs 5 Inch Sanding Discs 40 60 80 100 120 180 240 320 400 800 Grit Sander Pads for Orbital Random Orbit Sander</t>
  </si>
  <si>
    <t>https://www.amazon.com/gp/product/B00B4ZQ3L0/ref=oh_aui_detailpage_o07_s00?ie=UTF8&amp;psc=1</t>
  </si>
  <si>
    <t>Hook up Wire Kit (Stranded Wire Kit) 22 Guage (6 different colored 25 Foot spools included) - EX ELECTRONIX EXPRESS</t>
  </si>
  <si>
    <t>https://www.amazon.com/gp/product/B077NP8L8V/ref=oh_aui_detailpage_o08_s00?ie=UTF8&amp;psc=1</t>
  </si>
  <si>
    <t>Retropie 11,000+ Games for Raspberry Pi 2, 3 &amp; 3 B+</t>
  </si>
  <si>
    <t xml:space="preserve">https://www.amazon.com/gp/product/B07BC6WH7V/ref=oh_aui_detailpage_o09_s00?ie=UTF8&amp;psc=1 </t>
  </si>
  <si>
    <t>CanaKit Raspberry Pi 3 B+ (B Plus) with 2.5A Power Supply (UL Listed)</t>
  </si>
  <si>
    <t>Use Powersupply from Canakit; the one with this kit doesn't provide enough amps</t>
  </si>
  <si>
    <t>https://www.amazon.com/gp/product/B0002DSV88/ref=oh_aui_detailpage_o00_s00?ie=UTF8&amp;psc=1</t>
  </si>
  <si>
    <t>Amana Tool 45422 Straight Plunge 1/2-Inch Diameter by 1-1/2-Inch Cutting Height by 1/2-Inch Shank Carbide Tipped Router Bit</t>
  </si>
  <si>
    <t>https://www.amazon.com/gp/product/B001NIA3S2/ref=oh_aui_detailpage_o03_s00?ie=UTF8&amp;psc=1</t>
  </si>
  <si>
    <t>CMT 822.316.11B 3-Wing Slot Cutter with Bearing and Arbor, 1/16-Inch Cutting Length and 1/2-Inch Shank</t>
  </si>
  <si>
    <t>For T-molding</t>
  </si>
  <si>
    <t>For pockets in control panel</t>
  </si>
  <si>
    <t>https://www.amazon.com/gp/product/B073WSX4KL/ref=oh_aui_detailpage_o04_s00?ie=UTF8&amp;psc=1</t>
  </si>
  <si>
    <t>POWERTEC 17207 3-Inch Fixed Polyurethane Plate Caster, Red, 4-Pack</t>
  </si>
  <si>
    <t>https://www.amazon.com/gp/product/B00ZKFRKIU/ref=oh_aui_detailpage_o05_s00?ie=UTF8&amp;psc=1</t>
  </si>
  <si>
    <t>Mounting Dream MD2463 TV Monitor Wall Mount Bracket for Most 10-26 Inch LED, LCD Flat Screen TV and Monitors, with Full Motion Swivel Articulating Arm, up to VESA 100x100mm and 33 lbs</t>
  </si>
  <si>
    <t>Mayes 48" Lightweight blue wall board square</t>
  </si>
  <si>
    <t>Swanson Tool Company 100 inch cutting guide</t>
  </si>
  <si>
    <t>Happ 3 inch trackball</t>
  </si>
  <si>
    <t>https://www.harborfreight.com/13-piece-spade-set-93723.html</t>
  </si>
  <si>
    <t>Steel Spade Drill Bit Set 13 Pc</t>
  </si>
  <si>
    <t>https://www.harborfreight.com/titanium-drill-bit-set-29-pc-61637.html</t>
  </si>
  <si>
    <t>https://www.amazon.com/gp/product/B004YK8DMY/ref=oh_aui_detailpage_o02_s01?ie=UTF8&amp;psc=1</t>
  </si>
  <si>
    <t>LENOX Tools Bi-Metal Speed Slot Arbored Hole Saw with T3 Technology, 2"</t>
  </si>
  <si>
    <t>https://www.amazon.com/Bosch-TW21HC-21-Piece-T-Shank-Woodworking/dp/B000FAITZS/ref=sr_1_2?s=hi&amp;ie=UTF8&amp;qid=1538258798&amp;sr=1-2&amp;keywords=Bosch+jigsaw+fine+tooth</t>
  </si>
  <si>
    <t>Bosch TW21HC 21-Piece T-Shank Woodworking Jig Saw Blade Set</t>
  </si>
  <si>
    <t>Titanium Drill Bit Set 29 Pc</t>
  </si>
  <si>
    <t>Power Tools</t>
  </si>
  <si>
    <t>Tool Accessories</t>
  </si>
  <si>
    <t>5 inch Orbital Sander</t>
  </si>
  <si>
    <t>7 1/4" Circular Saw</t>
  </si>
  <si>
    <t>https://www.lowes.com/pd/EBCO-24-in-W-x-29-in-H-Steel-Saw-Horse-1000-lb/3073379</t>
  </si>
  <si>
    <t>https://www.lowes.com/pd/Swanson-Tool-Company-Straight-Edges-8-33-ft-Metal-Ruler/1006469</t>
  </si>
  <si>
    <t>https://www.lowes.com/pd/Mayes-48-in-Lightweight-Blue-Wallboard-Square/3117757</t>
  </si>
  <si>
    <t>https://www.lowes.com/pd/WHIZZ-Cabinet-and-Door-5-Pack-6-in-Mini-Foam-Paint-Roller-Cover/3026940</t>
  </si>
  <si>
    <t>https://www.lowes.com/pd/WHIZZ-6-in-Cabinet-and-Door-Foam-Mini-Paint-Roller/3033660</t>
  </si>
  <si>
    <t>https://www.homedepot.com/p/Ryobi-Forstner-Bit-Set-8-Piece-A9FS8R1/202078676</t>
  </si>
  <si>
    <t>https://www.homedepot.com/p/DEWALT-FLEXVOLT-7-1-4-in-60-Teeth-Carbide-Tipped-Circular-Saw-Blade-DWAFV3760/207202127</t>
  </si>
  <si>
    <t>https://www.lowes.com/pd/IRWIN-Marples-1-1-8-in-Woodboring-Forstner-Drill-Bit/1000234971</t>
  </si>
  <si>
    <t>For control panel button holes</t>
  </si>
  <si>
    <t>https://www.lowes.com/pd/ELMER-S-Probond-Professional-Strength-6-oz-Natural-Wood-Filler/50015680</t>
  </si>
  <si>
    <t>https://www.harborfreight.com/36-inch-bar-clamp-96208.html</t>
  </si>
  <si>
    <t>approximate cost (in shop)</t>
  </si>
  <si>
    <t>Wood, Hardware, Paint</t>
  </si>
  <si>
    <t>Electronics</t>
  </si>
  <si>
    <t>Arcade Parts</t>
  </si>
  <si>
    <t>https://www.ebay.com/sch/i.html?_from=R40&amp;_trksid=m570.l1313&amp;_nkw=happ+3+inch+track+ball&amp;_sacat=0&amp;LH_TitleDesc=0&amp;_osacat=0&amp;_odkw=3+inch+track+ball</t>
  </si>
  <si>
    <t xml:space="preserve">Video cable </t>
  </si>
  <si>
    <t>4X3 Monitor HP LP2065 20" Screen 1600 x 1200 Resolution</t>
  </si>
  <si>
    <t>https://www.ebay.com/sch/i.html?_from=R40&amp;_trksid=m570.l1313&amp;_nkw=HP+LP2065+20%22+Screen+1600+x+1200+Resolution&amp;_sacat=0</t>
  </si>
  <si>
    <t>approximate cost - in the shop (monitor specific)</t>
  </si>
  <si>
    <t>White board</t>
  </si>
  <si>
    <t>https://www.homedepot.com/p/Marker-Board-Common-3-16-in-x-2-ft-x-4-ft-Actual-0-180-in-x-23-75-in-x-47-75-in-7012090/203377708</t>
  </si>
  <si>
    <t>wood glue</t>
  </si>
  <si>
    <t>https://www.homedepot.com/p/Titebond-II-16-oz-Premium-Wood-Glue-5004/100144210</t>
  </si>
  <si>
    <t>Part</t>
  </si>
  <si>
    <t>1/8 (.118) inches Thick, 25-7/8 inches Wide, 26-1/16 inches Long</t>
  </si>
  <si>
    <t>Transparent Acrylic Sheets (Cut-to-Size) - Transparent Light Smoke - 57% (cut and shipped</t>
  </si>
  <si>
    <t>https://www.tapplastics.com/product/plastics/cut_to_size_plastic/acrylic_sheets_transparent_colors/519</t>
  </si>
  <si>
    <t>You pick</t>
  </si>
  <si>
    <t>You pick for your monitor</t>
  </si>
  <si>
    <t>https://shop.xgaming.com/collections/arcade-parts/products/double-entry-arcade-coin-door-with-coin-mech</t>
  </si>
  <si>
    <t>includes shipping</t>
  </si>
  <si>
    <t>2-coin door</t>
  </si>
  <si>
    <t>choose and 19 inch or larger 4:3 aspect ratio screen - available used on eBay</t>
  </si>
  <si>
    <t>2 X 4 X 8 3/4" plywood (2 pieces)</t>
  </si>
  <si>
    <t>approximate cost</t>
  </si>
  <si>
    <t>Use reverse (black side) for screen background</t>
  </si>
  <si>
    <t>cost shown is what I paid for plywood</t>
  </si>
  <si>
    <t>cost shown is what I paid at Lowes</t>
  </si>
  <si>
    <t>You pick; mdf or thinner plywood is a cheaper option</t>
  </si>
  <si>
    <t>https://www.amazon.com/Car-Sound-Speaker-Pair-Non-fatiguing/dp/B000230LBI/ref=sr_1_4?ie=UTF8&amp;qid=1538261544&amp;sr=8-4&amp;keywords=4+inch+speakers</t>
  </si>
  <si>
    <t>speaker covers</t>
  </si>
  <si>
    <t>https://www.amazon.com/gp/product/B074XS14CN/ref=oh_aui_detailpage_o05_s00?ie=UTF8&amp;psc=1</t>
  </si>
  <si>
    <t>speakers (4 inch, 4 ohm)</t>
  </si>
  <si>
    <t>speaker wire</t>
  </si>
  <si>
    <t>https://www.amazon.com/AmazonBasics-16-Gauge-Speaker-Wire-Feet/dp/B006LW0WDQ/ref=sr_1_3_acs_sk_pb_1_sl_2?ie=UTF8&amp;qid=1538261718&amp;sr=8-3-acs&amp;keywords=speaker+wire</t>
  </si>
  <si>
    <t>Mini digital audios amplifier</t>
  </si>
  <si>
    <t>https://www.amazon.com/Kinter-MA170-Channel-Digital-Amplifier/dp/B007TUSXEY/ref=sr_1_8?s=aht&amp;ie=UTF8&amp;qid=1538261760&amp;sr=1-8&amp;keywords=mini+amp</t>
  </si>
  <si>
    <t>RCA to Headphone jack</t>
  </si>
  <si>
    <t>https://www.amazon.com/AmazonBasics-3-5mm-2-Male-Adapter-Cable/dp/B01D5H8KO2/ref=sr_1_1_sspa?s=electronics&amp;ie=UTF8&amp;qid=1538261804&amp;sr=1-1-spons&amp;keywords=rca+to+headphone+jack&amp;psc=1</t>
  </si>
  <si>
    <t>Power strip</t>
  </si>
  <si>
    <t>https://www.amazon.com/AmazonBasics-6-Outlet-Surge-Protector-Power/dp/B00TP1C51M/ref=sr_1_3_acs_sk_pb_1_sl_2?s=electronics&amp;ie=UTF8&amp;qid=1538261837&amp;sr=1-3-acs&amp;keywords=power+strip</t>
  </si>
  <si>
    <t>Purchased or in shop</t>
  </si>
  <si>
    <t>In shop</t>
  </si>
  <si>
    <t>Carpenters square</t>
  </si>
  <si>
    <t>https://www.homedepot.com/p/Empire-7-in-Laser-Etched-Aluminum-Rafter-Square-e2994/205317688</t>
  </si>
  <si>
    <t>Trackball Cable for Opti-Wiz "No-Solder" </t>
  </si>
  <si>
    <t>Pushbutton Nut Wrench </t>
  </si>
  <si>
    <t>Trackball Mounting Kit - 3" </t>
  </si>
  <si>
    <t>Deluxe PCB Standoffs - 4pack </t>
  </si>
  <si>
    <t>Spectra Eclipse (tm) Illuminated Bezel Pushbutton</t>
  </si>
  <si>
    <t>Control Panel Clamp Set </t>
  </si>
  <si>
    <t>Player 1 Pushbutton </t>
  </si>
  <si>
    <t>Player 2 Pushbutton </t>
  </si>
  <si>
    <t>Cable to connect ipac2 to happ trackball</t>
  </si>
  <si>
    <t>Purchased "true leaf" variant</t>
  </si>
  <si>
    <t>40 feet</t>
  </si>
  <si>
    <t>RED Female Quick Disconnects .187 - 50 Pack - Fully Insulated (X2)</t>
  </si>
  <si>
    <t>Smooth Black 3/4-inch T-Molding (40 feet)</t>
  </si>
  <si>
    <t>OMNI2 (tm) 4/8-way Switchable Arcade Joystick (X2)</t>
  </si>
  <si>
    <t>CLASSX Colors - BLUE - Leaf Switch Compatible Button (X4)</t>
  </si>
  <si>
    <t>CLASSX Colors - YELLOW - Leaf Switch Compatible Button (X4)</t>
  </si>
  <si>
    <t>CLASSX Colors - GREEN - Leaf Switch Compatible Button (X4)</t>
  </si>
  <si>
    <t>CLASSX Colors - ORANGE - Leaf Switch Compatible Button (X4)</t>
  </si>
  <si>
    <t>I-PAC 2 Arcade Game Controller Interface with USB Cable</t>
  </si>
  <si>
    <t>https://www.amazon.com/I-PAC-Arcade-Controller-Interface-Cable/dp/B01N6TKDDH</t>
  </si>
  <si>
    <t>Keyboard emulator for buttons and joysticks</t>
  </si>
  <si>
    <t>My Cost</t>
  </si>
  <si>
    <t>Total</t>
  </si>
  <si>
    <t>purchased used on eBay a few years ago</t>
  </si>
  <si>
    <t>Project Arcade book by John St. Clair</t>
  </si>
  <si>
    <t>https://www.amazon.com/Project-Arcade-Build-Your-Machine/dp/047089153X/ref=sr_1_1?ie=UTF8&amp;qid=1538281041&amp;sr=8-1&amp;keywords=project+arcade</t>
  </si>
  <si>
    <t>2 ea. </t>
  </si>
  <si>
    <t>JOYSTICK BOLT KIT -WOOD PANELS -BRIGHT FINISH </t>
  </si>
  <si>
    <t>JOYSTICK BOLT SET FOR WOOD PANEL -BLACK FINISH </t>
  </si>
  <si>
    <t>1 ea. </t>
  </si>
  <si>
    <t>MARQUEE BRACKET ** UNIVERSAL ** UPPER AND LOWER SET 30" SET </t>
  </si>
  <si>
    <t>8 ea. </t>
  </si>
  <si>
    <t>10-24 NYLON INSERT HEX HEAD ZINC NUT </t>
  </si>
  <si>
    <t>10-24 x 1" BLACK FINISH </t>
  </si>
  <si>
    <t>CONTROL PANEL COVER GREAT FOR MAME 24" X 36" IN BLACK </t>
  </si>
  <si>
    <t>https://www.escapepodonline.com/</t>
  </si>
  <si>
    <t>MAME marquee</t>
  </si>
  <si>
    <t>https://www.adafruit.com/</t>
  </si>
  <si>
    <t>ProTrinket and NeoPixels for marquee lighthing effect</t>
  </si>
  <si>
    <t xml:space="preserve">Aluminum angle offset </t>
  </si>
  <si>
    <t>https://www.homedepot.com/p/Everbilt-3-4-in-x-1-2-in-x-36-in-Aluminum-Flat-Angle-with-1-16-in-Thick-802047/204273982?keyword=aluminum+angle+offset+887480020472&amp;semanticToken=222500000+++%3E++++st%3A%7Baluminum+angle+offset+887480020472%7D%3Ast++cnn%3A%7B0%3A0%7D++cnt%3A%7B7%3A0%7D+cnr%3A%7B8%3A1%7D+cnb%3A%7B9%3A1%7D++aluminum+angle+offset+887480020472+%7Brest%7D++dln%3A%7B563052%7D+qu%3A%7Baluminum+angle+offset+887480020472%7D+oos%3A%7B0%3A1%7D</t>
  </si>
  <si>
    <t>For anchoring marquee</t>
  </si>
  <si>
    <t>JB weld KwikWeld</t>
  </si>
  <si>
    <t>https://www.amazon.com/J-B-Weld-8276-KwikWeld-Reinforced/dp/B0006O1ICY/ref=sr_1_4?ie=UTF8&amp;qid=1538320956&amp;sr=8-4&amp;keywords=jb+weld</t>
  </si>
  <si>
    <t>https://groovygamegear.com/webstore/index.php?main_page=product_info&amp;cPath=66&amp;products_id=261</t>
  </si>
  <si>
    <t>https://groovygamegear.com/webstore/index.php?main_page=product_info&amp;cPath=69&amp;products_id=211</t>
  </si>
  <si>
    <t>https://groovygamegear.com/webstore/index.php?main_page=product_info&amp;cPath=72&amp;products_id=248</t>
  </si>
  <si>
    <t>https://groovygamegear.com/webstore/index.php?main_page=product_info&amp;cPath=74&amp;products_id=314</t>
  </si>
  <si>
    <t>https://groovygamegear.com/webstore/index.php?main_page=product_info&amp;cPath=70&amp;products_id=367</t>
  </si>
  <si>
    <t>https://groovygamegear.com/webstore/index.php?main_page=product_info&amp;cPath=75&amp;products_id=221</t>
  </si>
  <si>
    <t>https://groovygamegear.com/webstore/index.php?main_page=product_info&amp;cPath=65&amp;products_id=383</t>
  </si>
  <si>
    <t>https://groovygamegear.com/webstore/index.php?main_page=product_info&amp;cPath=73&amp;products_id=408</t>
  </si>
  <si>
    <t>https://groovygamegear.com/webstore/index.php?main_page=product_info&amp;cPath=70&amp;products_id=204</t>
  </si>
  <si>
    <t>https://groovygamegear.com/webstore/index.php?main_page=product_info&amp;cPath=73&amp;products_id=241</t>
  </si>
  <si>
    <t>https://groovygamegear.com/webstore/index.php?main_page=product_info&amp;cPath=73&amp;products_id=333</t>
  </si>
  <si>
    <t>https://groovygamegear.com/webstore/index.php?main_page=product_info&amp;cPath=73&amp;products_id=359</t>
  </si>
  <si>
    <t>https://groovygamegear.com/webstore/index.php?main_page=product_info&amp;cPath=73&amp;products_id=358</t>
  </si>
  <si>
    <t>https://groovygamegear.com/webstore/index.php?main_page=product_info&amp;cPath=73&amp;products_id=357</t>
  </si>
  <si>
    <t>https://groovygamegear.com/webstore/index.php?main_page=product_info&amp;cPath=73&amp;products_id=361</t>
  </si>
  <si>
    <t>https://www.amazon.com/eBoot-Pieces-Female-Standoff-Assortment/dp/B06XXV8RTR/ref=sr_1_3?ie=UTF8&amp;qid=1538321411&amp;sr=8-3&amp;keywords=brass+standoff+kit</t>
  </si>
  <si>
    <t>For anchoring Pi to inside of cabinet</t>
  </si>
  <si>
    <t>Male Female Hex Brass Spacer Standoff Screws/Nuts</t>
  </si>
  <si>
    <t>you pick (I used spares/can find these at Goodwill)</t>
  </si>
  <si>
    <t>JOYSTICK BOLT SET FOR WOOD PANEL -BLACK FINISH  (X2)</t>
  </si>
  <si>
    <t xml:space="preserve">10 mil adhesive backed vinyl for control panel </t>
  </si>
  <si>
    <t>bolts for joystick mounting</t>
  </si>
  <si>
    <t>For wiring buttons and joysticks</t>
  </si>
  <si>
    <t>Nice quiet ventilated case for Pi</t>
  </si>
  <si>
    <t>Need 2.5Amp power supply to prevent low voltage warning on Pi</t>
  </si>
  <si>
    <t>approximate cost - needed for sawhorse</t>
  </si>
  <si>
    <t>Needed for sound amplification</t>
  </si>
  <si>
    <t>Needed to hook up amp to Pi</t>
  </si>
  <si>
    <t>Purchased one for hotkey - mounted on side of control panel box</t>
  </si>
  <si>
    <t>For anchoring control panel to cabinet</t>
  </si>
  <si>
    <t>Expensive, but nice!</t>
  </si>
  <si>
    <t>Optional, but recommended for noobs like me!</t>
  </si>
  <si>
    <t>lighting to be summarized in another video</t>
  </si>
  <si>
    <t>http://www.twistedquarter.com/index.php?main_page=product_info&amp;cPath=190_194&amp;products_id=955</t>
  </si>
  <si>
    <t>http://www.twistedquarter.com/index.php?main_page=product_info&amp;cPath=219_223&amp;products_id=513</t>
  </si>
  <si>
    <t>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</si>
</sst>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111111"/>
      <name val="Calibri"/>
      <family val="2"/>
    </font>
    <font>
      <sz val="20"/>
      <color theme="1"/>
      <name val="Calibri"/>
      <family val="2"/>
    </font>
    <font>
      <sz val="28"/>
      <color theme="1"/>
      <name val="Calibri"/>
      <family val="2"/>
    </font>
    <font>
      <sz val="10"/>
      <color rgb="FF000000"/>
      <name val="Verdana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sz val="28"/>
      <color rgb="FF1111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8" fontId="5" fillId="0" borderId="0" xfId="0" applyNumberFormat="1" applyFont="1"/>
    <xf numFmtId="44" fontId="0" fillId="0" borderId="0" xfId="1" applyFont="1"/>
    <xf numFmtId="0" fontId="6" fillId="0" borderId="0" xfId="0" applyFont="1"/>
    <xf numFmtId="164" fontId="7" fillId="0" borderId="0" xfId="0" applyNumberFormat="1" applyFont="1"/>
    <xf numFmtId="0" fontId="7" fillId="0" borderId="0" xfId="0" applyFont="1"/>
    <xf numFmtId="0" fontId="8" fillId="0" borderId="0" xfId="0" applyFont="1"/>
    <xf numFmtId="8" fontId="8" fillId="0" borderId="0" xfId="0" applyNumberFormat="1" applyFont="1"/>
    <xf numFmtId="0" fontId="0" fillId="0" borderId="0" xfId="0" applyFill="1"/>
    <xf numFmtId="8" fontId="4" fillId="0" borderId="0" xfId="0" applyNumberFormat="1" applyFont="1"/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0" fontId="1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EB4B-84A4-1D42-992F-65D03E27A26B}">
  <dimension ref="B2:G93"/>
  <sheetViews>
    <sheetView tabSelected="1" zoomScale="70" zoomScaleNormal="70" workbookViewId="0"/>
  </sheetViews>
  <sheetFormatPr baseColWidth="10" defaultRowHeight="16" x14ac:dyDescent="0.2"/>
  <cols>
    <col min="1" max="1" width="4.33203125" customWidth="1"/>
    <col min="2" max="2" width="55.6640625" customWidth="1"/>
    <col min="3" max="3" width="25.5" customWidth="1"/>
    <col min="4" max="4" width="82.5" customWidth="1"/>
    <col min="5" max="5" width="21.1640625" style="1" customWidth="1"/>
    <col min="6" max="6" width="34.33203125" customWidth="1"/>
    <col min="7" max="7" width="20.6640625" customWidth="1"/>
  </cols>
  <sheetData>
    <row r="2" spans="2:7" ht="21" x14ac:dyDescent="0.25">
      <c r="B2" s="20" t="s">
        <v>93</v>
      </c>
      <c r="C2" s="20" t="s">
        <v>121</v>
      </c>
      <c r="D2" s="20" t="s">
        <v>6</v>
      </c>
      <c r="E2" s="21" t="s">
        <v>7</v>
      </c>
      <c r="F2" s="20" t="s">
        <v>9</v>
      </c>
      <c r="G2" s="20" t="s">
        <v>146</v>
      </c>
    </row>
    <row r="4" spans="2:7" ht="19" x14ac:dyDescent="0.25">
      <c r="B4" s="3" t="s">
        <v>65</v>
      </c>
      <c r="C4" s="2"/>
      <c r="G4" s="8" t="str">
        <f>IF(C5="Purchased",E5,"")</f>
        <v/>
      </c>
    </row>
    <row r="5" spans="2:7" x14ac:dyDescent="0.2">
      <c r="B5" t="s">
        <v>0</v>
      </c>
      <c r="C5" t="s">
        <v>122</v>
      </c>
      <c r="D5" t="s">
        <v>97</v>
      </c>
      <c r="E5" s="1">
        <v>50</v>
      </c>
      <c r="F5" s="17" t="s">
        <v>80</v>
      </c>
      <c r="G5" s="8" t="str">
        <f t="shared" ref="G5:G68" si="0">IF(C5="Purchased",E5,"")</f>
        <v/>
      </c>
    </row>
    <row r="6" spans="2:7" x14ac:dyDescent="0.2">
      <c r="B6" t="s">
        <v>1</v>
      </c>
      <c r="C6" t="s">
        <v>122</v>
      </c>
      <c r="D6" t="s">
        <v>97</v>
      </c>
      <c r="E6" s="1">
        <v>150</v>
      </c>
      <c r="F6" s="17" t="s">
        <v>80</v>
      </c>
      <c r="G6" s="8" t="str">
        <f t="shared" si="0"/>
        <v/>
      </c>
    </row>
    <row r="7" spans="2:7" x14ac:dyDescent="0.2">
      <c r="B7" t="s">
        <v>2</v>
      </c>
      <c r="C7" t="s">
        <v>122</v>
      </c>
      <c r="D7" t="s">
        <v>97</v>
      </c>
      <c r="E7" s="1">
        <v>50</v>
      </c>
      <c r="F7" s="17" t="s">
        <v>80</v>
      </c>
      <c r="G7" s="8" t="str">
        <f t="shared" si="0"/>
        <v/>
      </c>
    </row>
    <row r="8" spans="2:7" x14ac:dyDescent="0.2">
      <c r="B8" t="s">
        <v>67</v>
      </c>
      <c r="C8" t="s">
        <v>122</v>
      </c>
      <c r="D8" t="s">
        <v>97</v>
      </c>
      <c r="E8" s="1">
        <v>50</v>
      </c>
      <c r="F8" s="17" t="s">
        <v>80</v>
      </c>
      <c r="G8" s="8" t="str">
        <f t="shared" si="0"/>
        <v/>
      </c>
    </row>
    <row r="9" spans="2:7" x14ac:dyDescent="0.2">
      <c r="B9" t="s">
        <v>68</v>
      </c>
      <c r="C9" t="s">
        <v>122</v>
      </c>
      <c r="D9" t="s">
        <v>97</v>
      </c>
      <c r="E9" s="1">
        <v>40</v>
      </c>
      <c r="F9" s="17" t="s">
        <v>80</v>
      </c>
      <c r="G9" s="8" t="str">
        <f t="shared" si="0"/>
        <v/>
      </c>
    </row>
    <row r="10" spans="2:7" x14ac:dyDescent="0.2">
      <c r="F10" s="17"/>
      <c r="G10" s="8" t="str">
        <f t="shared" si="0"/>
        <v/>
      </c>
    </row>
    <row r="11" spans="2:7" ht="19" x14ac:dyDescent="0.25">
      <c r="B11" s="3" t="s">
        <v>66</v>
      </c>
      <c r="C11" s="2"/>
      <c r="F11" s="17"/>
      <c r="G11" s="8" t="str">
        <f t="shared" si="0"/>
        <v/>
      </c>
    </row>
    <row r="12" spans="2:7" x14ac:dyDescent="0.2">
      <c r="B12" t="s">
        <v>13</v>
      </c>
      <c r="C12" t="s">
        <v>3</v>
      </c>
      <c r="D12" t="s">
        <v>75</v>
      </c>
      <c r="E12" s="1">
        <v>18.399999999999999</v>
      </c>
      <c r="F12" s="17"/>
      <c r="G12" s="8">
        <f t="shared" si="0"/>
        <v>18.399999999999999</v>
      </c>
    </row>
    <row r="13" spans="2:7" x14ac:dyDescent="0.2">
      <c r="B13" t="s">
        <v>63</v>
      </c>
      <c r="C13" t="s">
        <v>122</v>
      </c>
      <c r="D13" t="s">
        <v>62</v>
      </c>
      <c r="E13" s="1">
        <v>23.98</v>
      </c>
      <c r="F13" s="17"/>
      <c r="G13" s="8" t="str">
        <f t="shared" si="0"/>
        <v/>
      </c>
    </row>
    <row r="14" spans="2:7" x14ac:dyDescent="0.2">
      <c r="B14" t="s">
        <v>8</v>
      </c>
      <c r="C14" t="s">
        <v>3</v>
      </c>
      <c r="D14" t="s">
        <v>74</v>
      </c>
      <c r="E14" s="1">
        <v>19.97</v>
      </c>
      <c r="F14" s="17" t="s">
        <v>10</v>
      </c>
      <c r="G14" s="8">
        <f t="shared" si="0"/>
        <v>19.97</v>
      </c>
    </row>
    <row r="15" spans="2:7" x14ac:dyDescent="0.2">
      <c r="B15" t="s">
        <v>14</v>
      </c>
      <c r="C15" t="s">
        <v>3</v>
      </c>
      <c r="D15" t="s">
        <v>76</v>
      </c>
      <c r="E15" s="1">
        <v>12.98</v>
      </c>
      <c r="F15" s="17" t="s">
        <v>77</v>
      </c>
      <c r="G15" s="8">
        <f t="shared" si="0"/>
        <v>12.98</v>
      </c>
    </row>
    <row r="16" spans="2:7" x14ac:dyDescent="0.2">
      <c r="B16" t="s">
        <v>11</v>
      </c>
      <c r="C16" t="s">
        <v>3</v>
      </c>
      <c r="D16" t="s">
        <v>78</v>
      </c>
      <c r="E16" s="1">
        <v>6.99</v>
      </c>
      <c r="F16" s="17"/>
      <c r="G16" s="8">
        <f t="shared" si="0"/>
        <v>6.99</v>
      </c>
    </row>
    <row r="17" spans="2:7" x14ac:dyDescent="0.2">
      <c r="B17" t="s">
        <v>12</v>
      </c>
      <c r="C17" t="s">
        <v>3</v>
      </c>
      <c r="D17" t="s">
        <v>69</v>
      </c>
      <c r="E17" s="1">
        <f>17.99 * 2</f>
        <v>35.979999999999997</v>
      </c>
      <c r="F17" s="17"/>
      <c r="G17" s="8">
        <f t="shared" si="0"/>
        <v>35.979999999999997</v>
      </c>
    </row>
    <row r="18" spans="2:7" x14ac:dyDescent="0.2">
      <c r="B18" t="s">
        <v>55</v>
      </c>
      <c r="C18" t="s">
        <v>3</v>
      </c>
      <c r="D18" t="s">
        <v>70</v>
      </c>
      <c r="E18" s="1">
        <v>19.97</v>
      </c>
      <c r="F18" s="17"/>
      <c r="G18" s="8">
        <f t="shared" si="0"/>
        <v>19.97</v>
      </c>
    </row>
    <row r="19" spans="2:7" x14ac:dyDescent="0.2">
      <c r="B19" t="s">
        <v>28</v>
      </c>
      <c r="C19" t="s">
        <v>3</v>
      </c>
      <c r="D19" t="s">
        <v>27</v>
      </c>
      <c r="E19" s="1">
        <v>6.49</v>
      </c>
      <c r="F19" s="17"/>
      <c r="G19" s="8">
        <f t="shared" si="0"/>
        <v>6.49</v>
      </c>
    </row>
    <row r="20" spans="2:7" x14ac:dyDescent="0.2">
      <c r="B20" t="s">
        <v>54</v>
      </c>
      <c r="C20" t="s">
        <v>3</v>
      </c>
      <c r="D20" t="s">
        <v>71</v>
      </c>
      <c r="E20" s="1">
        <v>11.47</v>
      </c>
      <c r="F20" s="17"/>
      <c r="G20" s="8">
        <f t="shared" si="0"/>
        <v>11.47</v>
      </c>
    </row>
    <row r="21" spans="2:7" x14ac:dyDescent="0.2">
      <c r="B21" t="s">
        <v>20</v>
      </c>
      <c r="C21" t="s">
        <v>3</v>
      </c>
      <c r="D21" t="s">
        <v>73</v>
      </c>
      <c r="E21" s="1">
        <v>7.98</v>
      </c>
      <c r="F21" s="17"/>
      <c r="G21" s="8">
        <f t="shared" si="0"/>
        <v>7.98</v>
      </c>
    </row>
    <row r="22" spans="2:7" x14ac:dyDescent="0.2">
      <c r="B22" t="s">
        <v>21</v>
      </c>
      <c r="C22" t="s">
        <v>3</v>
      </c>
      <c r="D22" t="s">
        <v>72</v>
      </c>
      <c r="E22" s="1">
        <v>9.48</v>
      </c>
      <c r="F22" s="17"/>
      <c r="G22" s="8">
        <f t="shared" si="0"/>
        <v>9.48</v>
      </c>
    </row>
    <row r="23" spans="2:7" x14ac:dyDescent="0.2">
      <c r="B23" t="s">
        <v>22</v>
      </c>
      <c r="C23" t="s">
        <v>3</v>
      </c>
      <c r="D23" t="s">
        <v>79</v>
      </c>
      <c r="E23" s="1">
        <v>26.07</v>
      </c>
      <c r="F23" s="17"/>
      <c r="G23" s="8">
        <f t="shared" si="0"/>
        <v>26.07</v>
      </c>
    </row>
    <row r="24" spans="2:7" x14ac:dyDescent="0.2">
      <c r="B24" t="s">
        <v>23</v>
      </c>
      <c r="C24" t="s">
        <v>3</v>
      </c>
      <c r="D24" t="s">
        <v>24</v>
      </c>
      <c r="E24" s="1">
        <v>24.98</v>
      </c>
      <c r="F24" s="17"/>
      <c r="G24" s="8">
        <f t="shared" si="0"/>
        <v>24.98</v>
      </c>
    </row>
    <row r="25" spans="2:7" x14ac:dyDescent="0.2">
      <c r="B25" t="s">
        <v>36</v>
      </c>
      <c r="C25" t="s">
        <v>3</v>
      </c>
      <c r="D25" t="s">
        <v>35</v>
      </c>
      <c r="E25" s="1">
        <v>13.99</v>
      </c>
      <c r="F25" s="17"/>
      <c r="G25" s="8">
        <f t="shared" si="0"/>
        <v>13.99</v>
      </c>
    </row>
    <row r="26" spans="2:7" x14ac:dyDescent="0.2">
      <c r="B26" t="s">
        <v>61</v>
      </c>
      <c r="C26" t="s">
        <v>122</v>
      </c>
      <c r="D26" t="s">
        <v>60</v>
      </c>
      <c r="E26" s="1">
        <v>15.98</v>
      </c>
      <c r="F26" s="17"/>
      <c r="G26" s="8" t="str">
        <f t="shared" si="0"/>
        <v/>
      </c>
    </row>
    <row r="27" spans="2:7" x14ac:dyDescent="0.2">
      <c r="B27" t="s">
        <v>45</v>
      </c>
      <c r="C27" t="s">
        <v>3</v>
      </c>
      <c r="D27" t="s">
        <v>44</v>
      </c>
      <c r="E27" s="1">
        <v>17.649999999999999</v>
      </c>
      <c r="F27" s="17" t="s">
        <v>49</v>
      </c>
      <c r="G27" s="8">
        <f t="shared" si="0"/>
        <v>17.649999999999999</v>
      </c>
    </row>
    <row r="28" spans="2:7" x14ac:dyDescent="0.2">
      <c r="B28" t="s">
        <v>47</v>
      </c>
      <c r="C28" t="s">
        <v>3</v>
      </c>
      <c r="D28" t="s">
        <v>46</v>
      </c>
      <c r="E28" s="1">
        <v>23.12</v>
      </c>
      <c r="F28" s="17" t="s">
        <v>48</v>
      </c>
      <c r="G28" s="8">
        <f t="shared" si="0"/>
        <v>23.12</v>
      </c>
    </row>
    <row r="29" spans="2:7" x14ac:dyDescent="0.2">
      <c r="B29" t="s">
        <v>58</v>
      </c>
      <c r="C29" t="s">
        <v>122</v>
      </c>
      <c r="D29" t="s">
        <v>57</v>
      </c>
      <c r="E29" s="1">
        <v>9.99</v>
      </c>
      <c r="F29" s="17"/>
      <c r="G29" s="8" t="str">
        <f t="shared" si="0"/>
        <v/>
      </c>
    </row>
    <row r="30" spans="2:7" x14ac:dyDescent="0.2">
      <c r="B30" t="s">
        <v>64</v>
      </c>
      <c r="C30" t="s">
        <v>122</v>
      </c>
      <c r="D30" t="s">
        <v>59</v>
      </c>
      <c r="E30" s="1">
        <v>16.989999999999998</v>
      </c>
      <c r="F30" s="17"/>
      <c r="G30" s="8" t="str">
        <f t="shared" si="0"/>
        <v/>
      </c>
    </row>
    <row r="31" spans="2:7" x14ac:dyDescent="0.2">
      <c r="B31" t="s">
        <v>123</v>
      </c>
      <c r="C31" t="s">
        <v>122</v>
      </c>
      <c r="D31" t="s">
        <v>124</v>
      </c>
      <c r="E31" s="1">
        <v>10.97</v>
      </c>
      <c r="F31" s="17"/>
      <c r="G31" s="8" t="str">
        <f t="shared" si="0"/>
        <v/>
      </c>
    </row>
    <row r="32" spans="2:7" x14ac:dyDescent="0.2">
      <c r="F32" s="17"/>
      <c r="G32" s="8" t="str">
        <f t="shared" si="0"/>
        <v/>
      </c>
    </row>
    <row r="33" spans="2:7" ht="19" x14ac:dyDescent="0.25">
      <c r="B33" s="3" t="s">
        <v>81</v>
      </c>
      <c r="C33" s="2"/>
      <c r="F33" s="17"/>
      <c r="G33" s="8" t="str">
        <f t="shared" si="0"/>
        <v/>
      </c>
    </row>
    <row r="34" spans="2:7" x14ac:dyDescent="0.2">
      <c r="B34" t="s">
        <v>4</v>
      </c>
      <c r="C34" t="s">
        <v>3</v>
      </c>
      <c r="D34" t="s">
        <v>5</v>
      </c>
      <c r="E34" s="1">
        <v>4.92</v>
      </c>
      <c r="F34" s="17"/>
      <c r="G34" s="8">
        <f t="shared" si="0"/>
        <v>4.92</v>
      </c>
    </row>
    <row r="35" spans="2:7" x14ac:dyDescent="0.2">
      <c r="B35" t="s">
        <v>26</v>
      </c>
      <c r="C35" t="s">
        <v>3</v>
      </c>
      <c r="D35" t="s">
        <v>25</v>
      </c>
      <c r="E35" s="1">
        <v>14.74</v>
      </c>
      <c r="F35" s="17" t="s">
        <v>32</v>
      </c>
      <c r="G35" s="8">
        <f t="shared" si="0"/>
        <v>14.74</v>
      </c>
    </row>
    <row r="36" spans="2:7" x14ac:dyDescent="0.2">
      <c r="B36" t="s">
        <v>30</v>
      </c>
      <c r="C36" t="s">
        <v>3</v>
      </c>
      <c r="D36" t="s">
        <v>29</v>
      </c>
      <c r="E36" s="1">
        <v>14.09</v>
      </c>
      <c r="F36" s="17" t="s">
        <v>31</v>
      </c>
      <c r="G36" s="8">
        <f t="shared" si="0"/>
        <v>14.09</v>
      </c>
    </row>
    <row r="37" spans="2:7" x14ac:dyDescent="0.2">
      <c r="B37" t="s">
        <v>15</v>
      </c>
      <c r="C37" t="s">
        <v>3</v>
      </c>
      <c r="D37" t="s">
        <v>97</v>
      </c>
      <c r="E37" s="1">
        <v>6</v>
      </c>
      <c r="F37" s="17" t="s">
        <v>104</v>
      </c>
      <c r="G37" s="8">
        <f t="shared" si="0"/>
        <v>6</v>
      </c>
    </row>
    <row r="38" spans="2:7" x14ac:dyDescent="0.2">
      <c r="B38" t="s">
        <v>16</v>
      </c>
      <c r="C38" t="s">
        <v>3</v>
      </c>
      <c r="D38" t="s">
        <v>97</v>
      </c>
      <c r="E38" s="1">
        <v>6</v>
      </c>
      <c r="F38" s="17" t="s">
        <v>104</v>
      </c>
      <c r="G38" s="8">
        <f t="shared" si="0"/>
        <v>6</v>
      </c>
    </row>
    <row r="39" spans="2:7" x14ac:dyDescent="0.2">
      <c r="B39" t="s">
        <v>17</v>
      </c>
      <c r="C39" t="s">
        <v>3</v>
      </c>
      <c r="D39" t="s">
        <v>97</v>
      </c>
      <c r="E39" s="1">
        <v>4</v>
      </c>
      <c r="F39" s="17" t="s">
        <v>194</v>
      </c>
      <c r="G39" s="8">
        <f t="shared" si="0"/>
        <v>4</v>
      </c>
    </row>
    <row r="40" spans="2:7" x14ac:dyDescent="0.2">
      <c r="B40" t="s">
        <v>103</v>
      </c>
      <c r="C40" t="s">
        <v>3</v>
      </c>
      <c r="D40" t="s">
        <v>108</v>
      </c>
      <c r="E40" s="1">
        <v>94.89</v>
      </c>
      <c r="F40" s="17" t="s">
        <v>106</v>
      </c>
      <c r="G40" s="8">
        <f t="shared" si="0"/>
        <v>94.89</v>
      </c>
    </row>
    <row r="41" spans="2:7" x14ac:dyDescent="0.2">
      <c r="B41" t="s">
        <v>18</v>
      </c>
      <c r="C41" t="s">
        <v>3</v>
      </c>
      <c r="D41" t="s">
        <v>97</v>
      </c>
      <c r="E41" s="1">
        <v>38.96</v>
      </c>
      <c r="F41" s="17" t="s">
        <v>107</v>
      </c>
      <c r="G41" s="8">
        <f t="shared" si="0"/>
        <v>38.96</v>
      </c>
    </row>
    <row r="42" spans="2:7" x14ac:dyDescent="0.2">
      <c r="B42" t="s">
        <v>19</v>
      </c>
      <c r="C42" t="s">
        <v>3</v>
      </c>
      <c r="D42" t="s">
        <v>97</v>
      </c>
      <c r="E42" s="1">
        <v>15.98</v>
      </c>
      <c r="F42" s="17" t="s">
        <v>107</v>
      </c>
      <c r="G42" s="8">
        <f t="shared" si="0"/>
        <v>15.98</v>
      </c>
    </row>
    <row r="43" spans="2:7" x14ac:dyDescent="0.2">
      <c r="B43" t="s">
        <v>51</v>
      </c>
      <c r="C43" t="s">
        <v>3</v>
      </c>
      <c r="D43" t="s">
        <v>50</v>
      </c>
      <c r="E43" s="1">
        <v>24.99</v>
      </c>
      <c r="F43" s="17"/>
      <c r="G43" s="8">
        <f t="shared" si="0"/>
        <v>24.99</v>
      </c>
    </row>
    <row r="44" spans="2:7" x14ac:dyDescent="0.2">
      <c r="B44" t="s">
        <v>53</v>
      </c>
      <c r="C44" t="s">
        <v>3</v>
      </c>
      <c r="D44" t="s">
        <v>52</v>
      </c>
      <c r="E44" s="1">
        <v>13.99</v>
      </c>
      <c r="F44" s="17"/>
      <c r="G44" s="8">
        <f t="shared" si="0"/>
        <v>13.99</v>
      </c>
    </row>
    <row r="45" spans="2:7" x14ac:dyDescent="0.2">
      <c r="B45" t="s">
        <v>89</v>
      </c>
      <c r="C45" t="s">
        <v>3</v>
      </c>
      <c r="D45" t="s">
        <v>90</v>
      </c>
      <c r="E45" s="1">
        <v>9.99</v>
      </c>
      <c r="F45" s="17" t="s">
        <v>105</v>
      </c>
      <c r="G45" s="8">
        <f t="shared" si="0"/>
        <v>9.99</v>
      </c>
    </row>
    <row r="46" spans="2:7" x14ac:dyDescent="0.2">
      <c r="B46" t="s">
        <v>91</v>
      </c>
      <c r="C46" t="s">
        <v>3</v>
      </c>
      <c r="D46" t="s">
        <v>92</v>
      </c>
      <c r="E46" s="1">
        <v>5.47</v>
      </c>
      <c r="F46" s="17"/>
      <c r="G46" s="8">
        <f t="shared" si="0"/>
        <v>5.47</v>
      </c>
    </row>
    <row r="47" spans="2:7" x14ac:dyDescent="0.2">
      <c r="B47" t="s">
        <v>95</v>
      </c>
      <c r="C47" t="s">
        <v>3</v>
      </c>
      <c r="D47" t="s">
        <v>96</v>
      </c>
      <c r="E47" s="1">
        <v>53.06</v>
      </c>
      <c r="F47" s="17" t="s">
        <v>94</v>
      </c>
      <c r="G47" s="8">
        <f t="shared" si="0"/>
        <v>53.06</v>
      </c>
    </row>
    <row r="48" spans="2:7" x14ac:dyDescent="0.2">
      <c r="B48" s="14" t="s">
        <v>164</v>
      </c>
      <c r="C48" t="s">
        <v>3</v>
      </c>
      <c r="D48" t="s">
        <v>165</v>
      </c>
      <c r="E48" s="1">
        <f>2*4.27</f>
        <v>8.5399999999999991</v>
      </c>
      <c r="F48" s="17" t="s">
        <v>166</v>
      </c>
      <c r="G48" s="8">
        <f t="shared" si="0"/>
        <v>8.5399999999999991</v>
      </c>
    </row>
    <row r="49" spans="2:7" x14ac:dyDescent="0.2">
      <c r="B49" s="14" t="s">
        <v>167</v>
      </c>
      <c r="C49" t="s">
        <v>122</v>
      </c>
      <c r="D49" t="s">
        <v>168</v>
      </c>
      <c r="E49" s="1">
        <v>4.67</v>
      </c>
      <c r="F49" s="17" t="s">
        <v>166</v>
      </c>
      <c r="G49" s="8" t="str">
        <f t="shared" si="0"/>
        <v/>
      </c>
    </row>
    <row r="50" spans="2:7" x14ac:dyDescent="0.2">
      <c r="B50" s="14" t="s">
        <v>186</v>
      </c>
      <c r="C50" t="s">
        <v>122</v>
      </c>
      <c r="D50" t="s">
        <v>184</v>
      </c>
      <c r="E50" s="1">
        <v>9.98</v>
      </c>
      <c r="F50" s="17" t="s">
        <v>185</v>
      </c>
      <c r="G50" s="8" t="str">
        <f t="shared" si="0"/>
        <v/>
      </c>
    </row>
    <row r="51" spans="2:7" x14ac:dyDescent="0.2">
      <c r="F51" s="17"/>
      <c r="G51" s="8" t="str">
        <f t="shared" si="0"/>
        <v/>
      </c>
    </row>
    <row r="52" spans="2:7" ht="19" x14ac:dyDescent="0.25">
      <c r="B52" s="3" t="s">
        <v>82</v>
      </c>
      <c r="C52" s="2"/>
      <c r="F52" s="17"/>
      <c r="G52" s="8" t="str">
        <f t="shared" si="0"/>
        <v/>
      </c>
    </row>
    <row r="53" spans="2:7" x14ac:dyDescent="0.2">
      <c r="B53" t="s">
        <v>34</v>
      </c>
      <c r="C53" t="s">
        <v>3</v>
      </c>
      <c r="D53" t="s">
        <v>33</v>
      </c>
      <c r="E53" s="1">
        <v>13.99</v>
      </c>
      <c r="F53" s="17" t="s">
        <v>43</v>
      </c>
      <c r="G53" s="8">
        <f t="shared" si="0"/>
        <v>13.99</v>
      </c>
    </row>
    <row r="54" spans="2:7" x14ac:dyDescent="0.2">
      <c r="B54" t="s">
        <v>38</v>
      </c>
      <c r="C54" t="s">
        <v>3</v>
      </c>
      <c r="D54" t="s">
        <v>37</v>
      </c>
      <c r="E54" s="1">
        <v>17.95</v>
      </c>
      <c r="F54" s="17" t="s">
        <v>191</v>
      </c>
      <c r="G54" s="8">
        <f t="shared" si="0"/>
        <v>17.95</v>
      </c>
    </row>
    <row r="55" spans="2:7" x14ac:dyDescent="0.2">
      <c r="B55" t="s">
        <v>40</v>
      </c>
      <c r="C55" t="s">
        <v>3</v>
      </c>
      <c r="D55" t="s">
        <v>39</v>
      </c>
      <c r="E55" s="1">
        <v>18.989999999999998</v>
      </c>
      <c r="F55" s="17" t="s">
        <v>192</v>
      </c>
      <c r="G55" s="8">
        <f t="shared" si="0"/>
        <v>18.989999999999998</v>
      </c>
    </row>
    <row r="56" spans="2:7" x14ac:dyDescent="0.2">
      <c r="B56" t="s">
        <v>42</v>
      </c>
      <c r="C56" t="s">
        <v>3</v>
      </c>
      <c r="D56" t="s">
        <v>41</v>
      </c>
      <c r="E56" s="1">
        <v>48.99</v>
      </c>
      <c r="F56" s="17" t="s">
        <v>193</v>
      </c>
      <c r="G56" s="8">
        <f t="shared" si="0"/>
        <v>48.99</v>
      </c>
    </row>
    <row r="57" spans="2:7" x14ac:dyDescent="0.2">
      <c r="B57" t="s">
        <v>85</v>
      </c>
      <c r="C57" t="s">
        <v>3</v>
      </c>
      <c r="D57" t="s">
        <v>98</v>
      </c>
      <c r="E57" s="1">
        <v>10</v>
      </c>
      <c r="F57" s="17" t="s">
        <v>88</v>
      </c>
      <c r="G57" s="8">
        <f t="shared" si="0"/>
        <v>10</v>
      </c>
    </row>
    <row r="58" spans="2:7" x14ac:dyDescent="0.2">
      <c r="B58" t="s">
        <v>86</v>
      </c>
      <c r="C58" t="s">
        <v>3</v>
      </c>
      <c r="D58" t="s">
        <v>87</v>
      </c>
      <c r="E58" s="1">
        <v>60</v>
      </c>
      <c r="F58" s="17" t="s">
        <v>102</v>
      </c>
      <c r="G58" s="8">
        <f t="shared" si="0"/>
        <v>60</v>
      </c>
    </row>
    <row r="59" spans="2:7" x14ac:dyDescent="0.2">
      <c r="C59" t="s">
        <v>3</v>
      </c>
      <c r="F59" s="17"/>
      <c r="G59" s="8">
        <f t="shared" si="0"/>
        <v>0</v>
      </c>
    </row>
    <row r="60" spans="2:7" ht="19" x14ac:dyDescent="0.25">
      <c r="B60" s="3" t="s">
        <v>83</v>
      </c>
      <c r="C60" s="2"/>
      <c r="F60" s="17"/>
      <c r="G60" s="8" t="str">
        <f t="shared" si="0"/>
        <v/>
      </c>
    </row>
    <row r="61" spans="2:7" x14ac:dyDescent="0.2">
      <c r="B61" t="s">
        <v>56</v>
      </c>
      <c r="C61" t="s">
        <v>122</v>
      </c>
      <c r="D61" t="s">
        <v>84</v>
      </c>
      <c r="E61" s="1">
        <v>60</v>
      </c>
      <c r="F61" s="17" t="s">
        <v>148</v>
      </c>
      <c r="G61" s="8" t="str">
        <f t="shared" si="0"/>
        <v/>
      </c>
    </row>
    <row r="62" spans="2:7" x14ac:dyDescent="0.2">
      <c r="B62" t="s">
        <v>101</v>
      </c>
      <c r="C62" t="s">
        <v>3</v>
      </c>
      <c r="D62" t="s">
        <v>99</v>
      </c>
      <c r="E62" s="1">
        <v>65</v>
      </c>
      <c r="F62" s="17" t="s">
        <v>100</v>
      </c>
      <c r="G62" s="8">
        <f t="shared" si="0"/>
        <v>65</v>
      </c>
    </row>
    <row r="63" spans="2:7" x14ac:dyDescent="0.2">
      <c r="B63" t="s">
        <v>112</v>
      </c>
      <c r="C63" t="s">
        <v>122</v>
      </c>
      <c r="D63" t="s">
        <v>109</v>
      </c>
      <c r="E63" s="1">
        <v>10</v>
      </c>
      <c r="F63" s="17" t="s">
        <v>187</v>
      </c>
      <c r="G63" s="8" t="str">
        <f t="shared" si="0"/>
        <v/>
      </c>
    </row>
    <row r="64" spans="2:7" x14ac:dyDescent="0.2">
      <c r="B64" t="s">
        <v>110</v>
      </c>
      <c r="C64" t="s">
        <v>122</v>
      </c>
      <c r="D64" t="s">
        <v>111</v>
      </c>
      <c r="E64" s="1">
        <v>10.99</v>
      </c>
      <c r="F64" s="17" t="s">
        <v>187</v>
      </c>
      <c r="G64" s="8" t="str">
        <f t="shared" si="0"/>
        <v/>
      </c>
    </row>
    <row r="65" spans="2:7" x14ac:dyDescent="0.2">
      <c r="B65" t="s">
        <v>113</v>
      </c>
      <c r="C65" t="s">
        <v>122</v>
      </c>
      <c r="D65" t="s">
        <v>114</v>
      </c>
      <c r="E65" s="1">
        <v>8.5</v>
      </c>
      <c r="F65" s="17"/>
      <c r="G65" s="8" t="str">
        <f t="shared" si="0"/>
        <v/>
      </c>
    </row>
    <row r="66" spans="2:7" s="4" customFormat="1" x14ac:dyDescent="0.2">
      <c r="B66" s="4" t="s">
        <v>115</v>
      </c>
      <c r="C66" s="4" t="s">
        <v>122</v>
      </c>
      <c r="D66" s="4" t="s">
        <v>116</v>
      </c>
      <c r="E66" s="5">
        <v>9.98</v>
      </c>
      <c r="F66" s="18" t="s">
        <v>195</v>
      </c>
      <c r="G66" s="8" t="str">
        <f t="shared" si="0"/>
        <v/>
      </c>
    </row>
    <row r="67" spans="2:7" s="4" customFormat="1" x14ac:dyDescent="0.2">
      <c r="B67" s="4" t="s">
        <v>117</v>
      </c>
      <c r="C67" s="4" t="s">
        <v>122</v>
      </c>
      <c r="D67" s="4" t="s">
        <v>118</v>
      </c>
      <c r="E67" s="5">
        <v>8.99</v>
      </c>
      <c r="F67" s="18" t="s">
        <v>196</v>
      </c>
      <c r="G67" s="8" t="str">
        <f t="shared" si="0"/>
        <v/>
      </c>
    </row>
    <row r="68" spans="2:7" s="4" customFormat="1" x14ac:dyDescent="0.2">
      <c r="B68" s="4" t="s">
        <v>119</v>
      </c>
      <c r="C68" s="4" t="s">
        <v>122</v>
      </c>
      <c r="D68" s="4" t="s">
        <v>120</v>
      </c>
      <c r="E68" s="5">
        <v>10</v>
      </c>
      <c r="F68" s="18"/>
      <c r="G68" s="8" t="str">
        <f t="shared" si="0"/>
        <v/>
      </c>
    </row>
    <row r="69" spans="2:7" s="4" customFormat="1" x14ac:dyDescent="0.2">
      <c r="B69" s="6" t="s">
        <v>125</v>
      </c>
      <c r="C69" s="4" t="s">
        <v>3</v>
      </c>
      <c r="D69" s="4" t="s">
        <v>169</v>
      </c>
      <c r="E69" s="7">
        <v>5.95</v>
      </c>
      <c r="F69" s="18" t="s">
        <v>133</v>
      </c>
      <c r="G69" s="8">
        <f t="shared" ref="G69:G90" si="1">IF(C69="Purchased",E69,"")</f>
        <v>5.95</v>
      </c>
    </row>
    <row r="70" spans="2:7" s="4" customFormat="1" x14ac:dyDescent="0.2">
      <c r="B70" s="6" t="s">
        <v>136</v>
      </c>
      <c r="C70" s="4" t="s">
        <v>3</v>
      </c>
      <c r="D70" s="4" t="s">
        <v>170</v>
      </c>
      <c r="E70" s="7">
        <f>3.95*2</f>
        <v>7.9</v>
      </c>
      <c r="F70" s="18"/>
      <c r="G70" s="8">
        <f t="shared" si="1"/>
        <v>7.9</v>
      </c>
    </row>
    <row r="71" spans="2:7" s="4" customFormat="1" x14ac:dyDescent="0.2">
      <c r="B71" s="6" t="s">
        <v>126</v>
      </c>
      <c r="C71" s="4" t="s">
        <v>3</v>
      </c>
      <c r="D71" s="4" t="s">
        <v>171</v>
      </c>
      <c r="E71" s="7">
        <v>2</v>
      </c>
      <c r="F71" s="18"/>
      <c r="G71" s="8">
        <f t="shared" si="1"/>
        <v>2</v>
      </c>
    </row>
    <row r="72" spans="2:7" s="4" customFormat="1" x14ac:dyDescent="0.2">
      <c r="B72" s="6" t="s">
        <v>127</v>
      </c>
      <c r="C72" s="4" t="s">
        <v>3</v>
      </c>
      <c r="D72" s="4" t="s">
        <v>172</v>
      </c>
      <c r="E72" s="7">
        <v>13.95</v>
      </c>
      <c r="F72" s="18"/>
      <c r="G72" s="8">
        <f t="shared" si="1"/>
        <v>13.95</v>
      </c>
    </row>
    <row r="73" spans="2:7" s="4" customFormat="1" x14ac:dyDescent="0.2">
      <c r="B73" s="6" t="s">
        <v>128</v>
      </c>
      <c r="C73" s="4" t="s">
        <v>3</v>
      </c>
      <c r="D73" s="4" t="s">
        <v>173</v>
      </c>
      <c r="E73" s="7">
        <v>1.39</v>
      </c>
      <c r="F73" s="18"/>
      <c r="G73" s="8">
        <f t="shared" si="1"/>
        <v>1.39</v>
      </c>
    </row>
    <row r="74" spans="2:7" s="4" customFormat="1" x14ac:dyDescent="0.2">
      <c r="B74" s="6" t="s">
        <v>137</v>
      </c>
      <c r="C74" s="4" t="s">
        <v>3</v>
      </c>
      <c r="D74" s="4" t="s">
        <v>174</v>
      </c>
      <c r="E74" s="7">
        <v>16</v>
      </c>
      <c r="F74" s="18" t="s">
        <v>135</v>
      </c>
      <c r="G74" s="8">
        <f t="shared" si="1"/>
        <v>16</v>
      </c>
    </row>
    <row r="75" spans="2:7" s="4" customFormat="1" x14ac:dyDescent="0.2">
      <c r="B75" s="6" t="s">
        <v>138</v>
      </c>
      <c r="C75" s="4" t="s">
        <v>3</v>
      </c>
      <c r="D75" s="4" t="s">
        <v>175</v>
      </c>
      <c r="E75" s="7">
        <v>69.7</v>
      </c>
      <c r="F75" s="18"/>
      <c r="G75" s="8">
        <f t="shared" si="1"/>
        <v>69.7</v>
      </c>
    </row>
    <row r="76" spans="2:7" s="4" customFormat="1" x14ac:dyDescent="0.2">
      <c r="B76" s="6" t="s">
        <v>129</v>
      </c>
      <c r="C76" s="4" t="s">
        <v>3</v>
      </c>
      <c r="D76" s="4" t="s">
        <v>176</v>
      </c>
      <c r="E76" s="7">
        <v>3.15</v>
      </c>
      <c r="F76" s="18" t="s">
        <v>197</v>
      </c>
      <c r="G76" s="8">
        <f t="shared" si="1"/>
        <v>3.15</v>
      </c>
    </row>
    <row r="77" spans="2:7" s="4" customFormat="1" x14ac:dyDescent="0.2">
      <c r="B77" s="6" t="s">
        <v>130</v>
      </c>
      <c r="C77" s="4" t="s">
        <v>3</v>
      </c>
      <c r="D77" s="4" t="s">
        <v>177</v>
      </c>
      <c r="E77" s="7">
        <v>8.9499999999999993</v>
      </c>
      <c r="F77" s="18" t="s">
        <v>198</v>
      </c>
      <c r="G77" s="8">
        <f t="shared" si="1"/>
        <v>8.9499999999999993</v>
      </c>
    </row>
    <row r="78" spans="2:7" s="4" customFormat="1" x14ac:dyDescent="0.2">
      <c r="B78" s="6" t="s">
        <v>131</v>
      </c>
      <c r="C78" s="4" t="s">
        <v>3</v>
      </c>
      <c r="D78" s="4" t="s">
        <v>178</v>
      </c>
      <c r="E78" s="7">
        <v>1.4</v>
      </c>
      <c r="F78" s="18"/>
      <c r="G78" s="8">
        <f t="shared" si="1"/>
        <v>1.4</v>
      </c>
    </row>
    <row r="79" spans="2:7" s="4" customFormat="1" x14ac:dyDescent="0.2">
      <c r="B79" s="6" t="s">
        <v>132</v>
      </c>
      <c r="C79" s="4" t="s">
        <v>3</v>
      </c>
      <c r="D79" s="4" t="s">
        <v>179</v>
      </c>
      <c r="E79" s="7">
        <v>1.4</v>
      </c>
      <c r="F79" s="18"/>
      <c r="G79" s="8">
        <f t="shared" si="1"/>
        <v>1.4</v>
      </c>
    </row>
    <row r="80" spans="2:7" s="4" customFormat="1" x14ac:dyDescent="0.2">
      <c r="B80" s="6" t="s">
        <v>139</v>
      </c>
      <c r="C80" s="4" t="s">
        <v>3</v>
      </c>
      <c r="D80" s="4" t="s">
        <v>180</v>
      </c>
      <c r="E80" s="7">
        <v>14.36</v>
      </c>
      <c r="F80" s="18" t="s">
        <v>134</v>
      </c>
      <c r="G80" s="8">
        <f t="shared" si="1"/>
        <v>14.36</v>
      </c>
    </row>
    <row r="81" spans="2:7" s="4" customFormat="1" x14ac:dyDescent="0.2">
      <c r="B81" s="6" t="s">
        <v>140</v>
      </c>
      <c r="C81" s="4" t="s">
        <v>3</v>
      </c>
      <c r="D81" s="4" t="s">
        <v>183</v>
      </c>
      <c r="E81" s="7">
        <v>14.36</v>
      </c>
      <c r="F81" s="18" t="s">
        <v>134</v>
      </c>
      <c r="G81" s="8">
        <f t="shared" si="1"/>
        <v>14.36</v>
      </c>
    </row>
    <row r="82" spans="2:7" s="4" customFormat="1" x14ac:dyDescent="0.2">
      <c r="B82" s="6" t="s">
        <v>141</v>
      </c>
      <c r="C82" s="4" t="s">
        <v>3</v>
      </c>
      <c r="D82" s="4" t="s">
        <v>181</v>
      </c>
      <c r="E82" s="7">
        <v>14.36</v>
      </c>
      <c r="F82" s="18" t="s">
        <v>134</v>
      </c>
      <c r="G82" s="8">
        <f t="shared" si="1"/>
        <v>14.36</v>
      </c>
    </row>
    <row r="83" spans="2:7" s="4" customFormat="1" x14ac:dyDescent="0.2">
      <c r="B83" s="6" t="s">
        <v>142</v>
      </c>
      <c r="C83" s="4" t="s">
        <v>3</v>
      </c>
      <c r="D83" s="4" t="s">
        <v>182</v>
      </c>
      <c r="E83" s="7">
        <v>14.36</v>
      </c>
      <c r="F83" s="18" t="s">
        <v>134</v>
      </c>
      <c r="G83" s="8">
        <f t="shared" si="1"/>
        <v>14.36</v>
      </c>
    </row>
    <row r="84" spans="2:7" s="4" customFormat="1" x14ac:dyDescent="0.2">
      <c r="B84" s="4" t="s">
        <v>143</v>
      </c>
      <c r="C84" s="4" t="s">
        <v>3</v>
      </c>
      <c r="D84" s="4" t="s">
        <v>144</v>
      </c>
      <c r="E84" s="5">
        <v>45</v>
      </c>
      <c r="F84" s="18" t="s">
        <v>145</v>
      </c>
      <c r="G84" s="8">
        <f t="shared" si="1"/>
        <v>45</v>
      </c>
    </row>
    <row r="85" spans="2:7" s="4" customFormat="1" x14ac:dyDescent="0.2">
      <c r="B85" s="16" t="s">
        <v>188</v>
      </c>
      <c r="C85" s="15" t="s">
        <v>3</v>
      </c>
      <c r="D85" s="4" t="s">
        <v>202</v>
      </c>
      <c r="E85" s="5">
        <v>3.98</v>
      </c>
      <c r="F85" s="18" t="s">
        <v>190</v>
      </c>
      <c r="G85" s="8">
        <f t="shared" si="1"/>
        <v>3.98</v>
      </c>
    </row>
    <row r="86" spans="2:7" s="4" customFormat="1" x14ac:dyDescent="0.2">
      <c r="B86" s="16" t="s">
        <v>159</v>
      </c>
      <c r="C86" s="4" t="s">
        <v>3</v>
      </c>
      <c r="D86" s="4" t="s">
        <v>203</v>
      </c>
      <c r="E86" s="5">
        <v>10.5</v>
      </c>
      <c r="F86" s="18" t="s">
        <v>189</v>
      </c>
      <c r="G86" s="8">
        <f t="shared" si="1"/>
        <v>10.5</v>
      </c>
    </row>
    <row r="87" spans="2:7" s="4" customFormat="1" x14ac:dyDescent="0.2">
      <c r="B87" s="4" t="s">
        <v>163</v>
      </c>
      <c r="C87" s="4" t="s">
        <v>122</v>
      </c>
      <c r="D87" s="4" t="s">
        <v>162</v>
      </c>
      <c r="E87" s="5">
        <v>25</v>
      </c>
      <c r="F87" s="4" t="s">
        <v>201</v>
      </c>
      <c r="G87" s="8" t="str">
        <f t="shared" si="1"/>
        <v/>
      </c>
    </row>
    <row r="88" spans="2:7" s="4" customFormat="1" x14ac:dyDescent="0.2">
      <c r="B88" s="4" t="s">
        <v>161</v>
      </c>
      <c r="C88" s="4" t="s">
        <v>3</v>
      </c>
      <c r="D88" s="4" t="s">
        <v>160</v>
      </c>
      <c r="E88" s="5">
        <v>76</v>
      </c>
      <c r="F88" s="18" t="s">
        <v>199</v>
      </c>
      <c r="G88" s="8">
        <f t="shared" si="1"/>
        <v>76</v>
      </c>
    </row>
    <row r="89" spans="2:7" s="4" customFormat="1" x14ac:dyDescent="0.2">
      <c r="E89" s="5"/>
      <c r="F89" s="18"/>
      <c r="G89" s="8" t="str">
        <f t="shared" si="1"/>
        <v/>
      </c>
    </row>
    <row r="90" spans="2:7" s="4" customFormat="1" ht="19" x14ac:dyDescent="0.25">
      <c r="B90" s="19" t="s">
        <v>204</v>
      </c>
      <c r="E90" s="5"/>
      <c r="F90" s="18"/>
      <c r="G90" s="8" t="str">
        <f t="shared" si="1"/>
        <v/>
      </c>
    </row>
    <row r="91" spans="2:7" s="4" customFormat="1" x14ac:dyDescent="0.2">
      <c r="B91" s="6" t="s">
        <v>149</v>
      </c>
      <c r="C91" s="4" t="s">
        <v>3</v>
      </c>
      <c r="D91" s="4" t="s">
        <v>150</v>
      </c>
      <c r="E91" s="5">
        <v>22.6</v>
      </c>
      <c r="F91" s="18" t="s">
        <v>200</v>
      </c>
      <c r="G91" s="8">
        <f t="shared" ref="G91" si="2">IF(C91="Purchased",E91,"")</f>
        <v>22.6</v>
      </c>
    </row>
    <row r="92" spans="2:7" s="4" customFormat="1" x14ac:dyDescent="0.2">
      <c r="E92" s="5"/>
      <c r="G92" s="8" t="str">
        <f t="shared" ref="G92" si="3">IF(C93="Purchased",E93,"")</f>
        <v/>
      </c>
    </row>
    <row r="93" spans="2:7" s="9" customFormat="1" ht="37" x14ac:dyDescent="0.45">
      <c r="B93" s="22" t="s">
        <v>147</v>
      </c>
      <c r="E93" s="10">
        <f>SUM(E5:E91)</f>
        <v>1729.3900000000006</v>
      </c>
      <c r="F93" s="11"/>
      <c r="G93" s="10">
        <f>SUM(G5:G91)</f>
        <v>1153.3700000000001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A3EA1-B18F-074F-8662-8D24ABBACC95}">
  <dimension ref="D22:F27"/>
  <sheetViews>
    <sheetView workbookViewId="0">
      <selection activeCell="E27" sqref="E27"/>
    </sheetView>
  </sheetViews>
  <sheetFormatPr baseColWidth="10" defaultRowHeight="16" x14ac:dyDescent="0.2"/>
  <cols>
    <col min="5" max="5" width="78" customWidth="1"/>
  </cols>
  <sheetData>
    <row r="22" spans="4:6" x14ac:dyDescent="0.2">
      <c r="D22" s="12" t="s">
        <v>151</v>
      </c>
      <c r="E22" s="12" t="s">
        <v>152</v>
      </c>
      <c r="F22" s="13">
        <v>3.98</v>
      </c>
    </row>
    <row r="23" spans="4:6" x14ac:dyDescent="0.2">
      <c r="D23" s="12" t="s">
        <v>151</v>
      </c>
      <c r="E23" s="12" t="s">
        <v>153</v>
      </c>
      <c r="F23" s="13">
        <v>3.98</v>
      </c>
    </row>
    <row r="24" spans="4:6" x14ac:dyDescent="0.2">
      <c r="D24" s="12" t="s">
        <v>154</v>
      </c>
      <c r="E24" s="12" t="s">
        <v>155</v>
      </c>
      <c r="F24" s="13">
        <v>12.99</v>
      </c>
    </row>
    <row r="25" spans="4:6" x14ac:dyDescent="0.2">
      <c r="D25" s="12" t="s">
        <v>156</v>
      </c>
      <c r="E25" s="12" t="s">
        <v>157</v>
      </c>
      <c r="F25" s="13">
        <v>1.52</v>
      </c>
    </row>
    <row r="26" spans="4:6" x14ac:dyDescent="0.2">
      <c r="D26" s="12" t="s">
        <v>156</v>
      </c>
      <c r="E26" s="12" t="s">
        <v>158</v>
      </c>
      <c r="F26" s="13">
        <v>1.52</v>
      </c>
    </row>
    <row r="27" spans="4:6" x14ac:dyDescent="0.2">
      <c r="D27" s="12" t="s">
        <v>154</v>
      </c>
      <c r="E27" s="12" t="s">
        <v>159</v>
      </c>
      <c r="F27" s="13">
        <v>10.5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2018-09-29T21:21:48Z</dcterms:created>
  <dcterms:modified xsi:type="dcterms:W3CDTF">2018-10-03T23:32:05Z</dcterms:modified>
</cp:coreProperties>
</file>